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filterPrivacy="1" defaultThemeVersion="166925"/>
  <xr:revisionPtr revIDLastSave="0" documentId="8_{ED392E78-5483-4182-BD40-077CD31BFD8B}" xr6:coauthVersionLast="45" xr6:coauthVersionMax="45" xr10:uidLastSave="{00000000-0000-0000-0000-000000000000}"/>
  <bookViews>
    <workbookView xWindow="-110" yWindow="-110" windowWidth="38620" windowHeight="21220" tabRatio="762" xr2:uid="{00000000-000D-0000-FFFF-FFFF00000000}"/>
  </bookViews>
  <sheets>
    <sheet name="Kalkulationshilfe" sheetId="18" r:id="rId1"/>
  </sheets>
  <definedNames>
    <definedName name="_xlnm.Print_Area" localSheetId="0">Kalkulationshilfe!$A$3:$F$72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9" i="18" l="1"/>
  <c r="C69" i="18"/>
  <c r="D69" i="18"/>
  <c r="E69" i="18"/>
  <c r="B70" i="18"/>
  <c r="C70" i="18"/>
  <c r="D70" i="18"/>
  <c r="E70" i="18"/>
  <c r="B71" i="18"/>
  <c r="C71" i="18"/>
  <c r="D71" i="18"/>
  <c r="E71" i="18"/>
  <c r="B72" i="18"/>
  <c r="C72" i="18"/>
  <c r="D72" i="18"/>
  <c r="E72" i="18"/>
  <c r="C68" i="18"/>
  <c r="D68" i="18"/>
  <c r="E68" i="18"/>
  <c r="B68" i="18"/>
  <c r="F7" i="18" l="1"/>
  <c r="F67" i="18" s="1"/>
  <c r="F68" i="18" s="1"/>
  <c r="F47" i="18" l="1"/>
  <c r="B37" i="18"/>
  <c r="D58" i="18"/>
  <c r="C58" i="18"/>
  <c r="D63" i="18" l="1"/>
  <c r="F35" i="18"/>
  <c r="F17" i="18"/>
  <c r="F16" i="18"/>
  <c r="E10" i="18"/>
  <c r="F15" i="18" s="1"/>
  <c r="F71" i="18" l="1"/>
  <c r="F72" i="18"/>
  <c r="F69" i="18"/>
  <c r="F70" i="18"/>
  <c r="F18" i="18"/>
  <c r="F37" i="18" s="1"/>
  <c r="E43" i="18"/>
  <c r="F43" i="18" s="1"/>
  <c r="E44" i="18"/>
  <c r="F44" i="18" s="1"/>
  <c r="E45" i="18"/>
  <c r="F45" i="18" s="1"/>
  <c r="E46" i="18"/>
  <c r="F46" i="18" s="1"/>
  <c r="E48" i="18"/>
  <c r="F48" i="18" s="1"/>
  <c r="E49" i="18"/>
  <c r="F49" i="18" s="1"/>
  <c r="E50" i="18"/>
  <c r="F50" i="18" s="1"/>
  <c r="E63" i="18" l="1"/>
  <c r="E52" i="18"/>
  <c r="F52" i="18" s="1"/>
  <c r="E53" i="18"/>
  <c r="F53" i="18" s="1"/>
  <c r="E54" i="18"/>
  <c r="F54" i="18" s="1"/>
  <c r="E55" i="18"/>
  <c r="F55" i="18" s="1"/>
  <c r="E56" i="18"/>
  <c r="F56" i="18" s="1"/>
  <c r="E57" i="18"/>
  <c r="F57" i="18" s="1"/>
  <c r="E51" i="18"/>
  <c r="F51" i="18" s="1"/>
  <c r="B39" i="18" l="1"/>
  <c r="F58" i="18"/>
  <c r="F63" i="18" l="1"/>
  <c r="D64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6DC12EC5-63A4-4EF1-A088-CAC2002A07CF}">
      <text>
        <r>
          <rPr>
            <b/>
            <sz val="9"/>
            <color indexed="81"/>
            <rFont val="Segoe UI"/>
            <family val="2"/>
          </rPr>
          <t>Ball-Checker:</t>
        </r>
        <r>
          <rPr>
            <sz val="9"/>
            <color indexed="81"/>
            <rFont val="Segoe UI"/>
            <family val="2"/>
          </rPr>
          <t xml:space="preserve">
Diese Karten werden nicht verkauft.</t>
        </r>
      </text>
    </comment>
    <comment ref="A7" authorId="0" shapeId="0" xr:uid="{612EC600-D38D-453A-8F51-B423472BE516}">
      <text>
        <r>
          <rPr>
            <b/>
            <sz val="9"/>
            <color indexed="81"/>
            <rFont val="Segoe UI"/>
            <family val="2"/>
          </rPr>
          <t>Ball-Checker:</t>
        </r>
        <r>
          <rPr>
            <sz val="9"/>
            <color indexed="81"/>
            <rFont val="Segoe UI"/>
            <family val="2"/>
          </rPr>
          <t xml:space="preserve">
Wird aus den noch verkaufbaren Karten (ohne Maturanten &amp; Freikarten) durch Anzahl der Maturanten berechnet.</t>
        </r>
      </text>
    </comment>
    <comment ref="F15" authorId="0" shapeId="0" xr:uid="{3E193D36-3BED-4EA9-997C-DEBF2D0AD35C}">
      <text>
        <r>
          <rPr>
            <b/>
            <sz val="9"/>
            <color indexed="81"/>
            <rFont val="Segoe UI"/>
            <family val="2"/>
          </rPr>
          <t xml:space="preserve">Ball-Checker:
</t>
        </r>
        <r>
          <rPr>
            <sz val="9"/>
            <color indexed="81"/>
            <rFont val="Segoe UI"/>
            <family val="2"/>
          </rPr>
          <t>Maximale Karteneinnahmen, wenn alle Karten verkauft werden, die nicht als Freikarten abgegeben wurden.</t>
        </r>
      </text>
    </comment>
    <comment ref="A24" authorId="0" shapeId="0" xr:uid="{5F1FDC11-1286-4DBF-A26C-B093B9B931BA}">
      <text>
        <r>
          <rPr>
            <b/>
            <sz val="9"/>
            <color indexed="81"/>
            <rFont val="Segoe UI"/>
            <family val="2"/>
          </rPr>
          <t>Ball-Checker:</t>
        </r>
        <r>
          <rPr>
            <sz val="9"/>
            <color indexed="81"/>
            <rFont val="Segoe UI"/>
            <family val="2"/>
          </rPr>
          <t xml:space="preserve">
Wenn es aus der Gesamtkasse bezahlt wird.</t>
        </r>
      </text>
    </comment>
    <comment ref="A29" authorId="0" shapeId="0" xr:uid="{39EF2C45-7623-43FA-9DBD-2CD73C26456A}">
      <text>
        <r>
          <rPr>
            <b/>
            <sz val="9"/>
            <color indexed="81"/>
            <rFont val="Segoe UI"/>
            <charset val="1"/>
          </rPr>
          <t xml:space="preserve">Ball-Checker:
</t>
        </r>
        <r>
          <rPr>
            <sz val="9"/>
            <color indexed="81"/>
            <rFont val="Segoe UI"/>
            <family val="2"/>
          </rPr>
          <t>Dieser Betrag ist von einigen Faktoren abhängig. In Graz kostet die AKM für einen Maturaball mit etwa 2.000 Besuchern ca. 3.500,00 €.
Die genauen Kosten bekommt ihr aber von AKM selbst berechnet.</t>
        </r>
      </text>
    </comment>
  </commentList>
</comments>
</file>

<file path=xl/sharedStrings.xml><?xml version="1.0" encoding="utf-8"?>
<sst xmlns="http://schemas.openxmlformats.org/spreadsheetml/2006/main" count="87" uniqueCount="85">
  <si>
    <t>Security</t>
  </si>
  <si>
    <t>Sektfrühstück</t>
  </si>
  <si>
    <t>Dekoration</t>
  </si>
  <si>
    <t>Schätzspiel</t>
  </si>
  <si>
    <t>Zeitung</t>
  </si>
  <si>
    <t>Reserve für Unvorhergesehenes</t>
  </si>
  <si>
    <t>Druckkosten (Einladungen, Plakate, Karten)</t>
  </si>
  <si>
    <t>Tanzschule (Polonaise, Mitternachtseinlage)</t>
  </si>
  <si>
    <t>Anmeldung bei Behörde</t>
  </si>
  <si>
    <t>Tombola (Annahme: Jedes Los gewinnt)</t>
  </si>
  <si>
    <t>Annahmen allgemein</t>
  </si>
  <si>
    <t>maximal zulässige Besucheranzahl</t>
  </si>
  <si>
    <t>Eingabefeld</t>
  </si>
  <si>
    <t>Ballkönig</t>
  </si>
  <si>
    <t>Getränkestand - Glühwein</t>
  </si>
  <si>
    <t>Musik - Band</t>
  </si>
  <si>
    <t>Musik - Disco</t>
  </si>
  <si>
    <t>Ambulanzdienst / Rettung</t>
  </si>
  <si>
    <t>Feuerwache / Feuerwehr</t>
  </si>
  <si>
    <t>Veranstalter-Haftpflichtversicherung</t>
  </si>
  <si>
    <t>Karten Übergangslokal</t>
  </si>
  <si>
    <t>Fotograf Balltag</t>
  </si>
  <si>
    <t>Fotograf Motto-Shooting</t>
  </si>
  <si>
    <t>Anzahl der Maturantinnen und Maturanten</t>
  </si>
  <si>
    <t>Kosten</t>
  </si>
  <si>
    <t>PLAN</t>
  </si>
  <si>
    <t>Kuchen</t>
  </si>
  <si>
    <t>Einnahmen</t>
  </si>
  <si>
    <t>Wann rechnet sich der Ball?</t>
  </si>
  <si>
    <t>Verkaufte Karten pro Maturantin / Maturant</t>
  </si>
  <si>
    <t>Einnahmen vor Start des Projektes</t>
  </si>
  <si>
    <t>Kosten - PLAN</t>
  </si>
  <si>
    <t>Einnahmen - PLAN</t>
  </si>
  <si>
    <r>
      <rPr>
        <b/>
        <sz val="14"/>
        <rFont val="Calibri"/>
        <family val="2"/>
        <scheme val="minor"/>
      </rPr>
      <t xml:space="preserve">kalkulatorische Über- bzw. Unterdeckung </t>
    </r>
    <r>
      <rPr>
        <b/>
        <sz val="18"/>
        <rFont val="Calibri"/>
        <family val="2"/>
        <scheme val="minor"/>
      </rPr>
      <t xml:space="preserve">
</t>
    </r>
    <r>
      <rPr>
        <sz val="10"/>
        <rFont val="Calibri"/>
        <family val="2"/>
      </rPr>
      <t>bei max. Kartenverkauf und Eintreffen aller weiteren Annahmen zu den Einnahmen zu 100%</t>
    </r>
  </si>
  <si>
    <t>Maturaball - Kalkulationshilfe</t>
  </si>
  <si>
    <t>FIX - Ausgaben - PLAN</t>
  </si>
  <si>
    <t>FIX - Einnahmen - PLAN</t>
  </si>
  <si>
    <t>Schulfest</t>
  </si>
  <si>
    <t>Tag der offenen Tür</t>
  </si>
  <si>
    <t>FIX - Ausgaben Gesamt</t>
  </si>
  <si>
    <t>FIX - Einnahmen Gesamt</t>
  </si>
  <si>
    <t>Sponsoring</t>
  </si>
  <si>
    <t>Ehrenschutz</t>
  </si>
  <si>
    <t>Elternbeiträge</t>
  </si>
  <si>
    <t>Gewinn - PLAN</t>
  </si>
  <si>
    <t>max. Kartenanzahl je MaturantIn (exkl. Freikarten)</t>
  </si>
  <si>
    <t>Shuttle</t>
  </si>
  <si>
    <t>Anzahl Ehrenkarten, Freikarten und Karten für z.B. Tanzpartner (exklusive Maturantinnen und Maturanten)</t>
  </si>
  <si>
    <t>Ballkalender (Werbe-Einschaltung)</t>
  </si>
  <si>
    <t>Ballkarten</t>
  </si>
  <si>
    <t>Einnahmen Kartenverkauf</t>
  </si>
  <si>
    <t>Einzelpreis</t>
  </si>
  <si>
    <t>Anzahl</t>
  </si>
  <si>
    <t>Kartenverkauf PLAN</t>
  </si>
  <si>
    <t>Ballkarten - Verkauf</t>
  </si>
  <si>
    <t>Einnahmen ohne Kartenverkauf</t>
  </si>
  <si>
    <t>Gesamtsumme Ball-Abend</t>
  </si>
  <si>
    <r>
      <t xml:space="preserve">Gesamt-Überblick
</t>
    </r>
    <r>
      <rPr>
        <b/>
        <sz val="8"/>
        <color theme="0"/>
        <rFont val="Calibri"/>
        <family val="2"/>
        <scheme val="minor"/>
      </rPr>
      <t xml:space="preserve"> (Fix + Ball-Abend)</t>
    </r>
  </si>
  <si>
    <t>Pre-Party Lokal</t>
  </si>
  <si>
    <t>Pre-Party I</t>
  </si>
  <si>
    <t>Pre-Party II</t>
  </si>
  <si>
    <t>Pre-Party I - Verkauf</t>
  </si>
  <si>
    <t>Pre-Party II -Verkauf</t>
  </si>
  <si>
    <t>Übergangslokal</t>
  </si>
  <si>
    <t>Ball-Location</t>
  </si>
  <si>
    <t>Getränkestand - Sektbar</t>
  </si>
  <si>
    <t>Keksverkauf</t>
  </si>
  <si>
    <t>Die Kosten sind bereits in den FIX-Kosten enthalten!</t>
  </si>
  <si>
    <t>Gewinn</t>
  </si>
  <si>
    <t>Anhand der von euch erfassten Daten ergibt sich folgendes Ball-Ergebnis:</t>
  </si>
  <si>
    <t>Ball-Location Zusatzkosten (Videoübertragung, Strom, etc.)</t>
  </si>
  <si>
    <t>Videomitschnitt am Ball o.ä.</t>
  </si>
  <si>
    <t>FIX Einnahmen minus Ausgaben Gesamt</t>
  </si>
  <si>
    <t>Ballkönigin (Rosen, o.ä.)</t>
  </si>
  <si>
    <t>Falls beim Ausfüllen Fragen aufkommen, findest du hier eine Anleitung</t>
  </si>
  <si>
    <t>Elternsprechtag</t>
  </si>
  <si>
    <r>
      <rPr>
        <b/>
        <sz val="9"/>
        <color theme="0"/>
        <rFont val="Calibri"/>
        <family val="2"/>
        <scheme val="minor"/>
      </rPr>
      <t>max. verfügbare/verkaufbare</t>
    </r>
    <r>
      <rPr>
        <b/>
        <sz val="8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Einheiten</t>
    </r>
  </si>
  <si>
    <r>
      <t xml:space="preserve">Verkaufspreis
</t>
    </r>
    <r>
      <rPr>
        <b/>
        <sz val="9"/>
        <color theme="0"/>
        <rFont val="Calibri"/>
        <family val="2"/>
        <scheme val="minor"/>
      </rPr>
      <t>je Einheit</t>
    </r>
  </si>
  <si>
    <r>
      <t xml:space="preserve">Kosten
</t>
    </r>
    <r>
      <rPr>
        <b/>
        <sz val="9"/>
        <color theme="0"/>
        <rFont val="Calibri"/>
        <family val="2"/>
        <scheme val="minor"/>
      </rPr>
      <t>je Einheit</t>
    </r>
  </si>
  <si>
    <r>
      <t xml:space="preserve">Ertrag
</t>
    </r>
    <r>
      <rPr>
        <b/>
        <sz val="9"/>
        <color theme="0"/>
        <rFont val="Calibri"/>
        <family val="2"/>
        <scheme val="minor"/>
      </rPr>
      <t>je Einheit</t>
    </r>
  </si>
  <si>
    <r>
      <t xml:space="preserve">Einnahmen Ball-Abend
</t>
    </r>
    <r>
      <rPr>
        <b/>
        <sz val="9"/>
        <color theme="0"/>
        <rFont val="Calibri"/>
        <family val="2"/>
        <scheme val="minor"/>
      </rPr>
      <t>(Diese variablen Einnahmen stehen meist in direkter Relation zu den Besuchern oder sind durch maximal verfügbare Einheiten begrenzt)</t>
    </r>
  </si>
  <si>
    <t>%-Satz der kalkulierten Einnahmen ohne Ballkarten (Einnahmen am Ballabend, Sponsorings, Schulfest etc.)</t>
  </si>
  <si>
    <t>Ein grünes Feld zeigt euch, wann sich der Ball rentiert. Also wie viele Karten jeder von euch verkaufen muss und wie viel Prozent der sonstigen Einnahmen ihr machen müsst.</t>
  </si>
  <si>
    <t>Lustbarbeitsabgabe, sofern in der Gemeinde fällig</t>
  </si>
  <si>
    <t>AKM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</si>
</sst>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(max.)&quot;"/>
    <numFmt numFmtId="165" formatCode="0&quot; Szenario&quot;"/>
    <numFmt numFmtId="166" formatCode="#,##0.00\ &quot;€&quot;"/>
    <numFmt numFmtId="167" formatCode="#,##0_ ;[Red]\-#,##0\ "/>
    <numFmt numFmtId="168" formatCode="#,##0.00\ [$€-1]"/>
    <numFmt numFmtId="169" formatCode="#,##0.00\ [$€-1];[Red]\-#,##0.00\ [$€-1]"/>
    <numFmt numFmtId="170" formatCode="&quot;je Gastgeber&quot;\ #,##0.00\ [$€-1];[Red]\ &quot;je Gastgeber&quot;\ \-#,##0.00\ [$€-1]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indexed="81"/>
      <name val="Segoe UI"/>
      <charset val="1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7524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ED6510"/>
      </left>
      <right style="thin">
        <color rgb="FFED6510"/>
      </right>
      <top style="medium">
        <color rgb="FFED6510"/>
      </top>
      <bottom style="thin">
        <color rgb="FFED6510"/>
      </bottom>
      <diagonal/>
    </border>
    <border>
      <left style="thin">
        <color rgb="FFED6510"/>
      </left>
      <right style="thin">
        <color rgb="FFED6510"/>
      </right>
      <top style="medium">
        <color rgb="FFED6510"/>
      </top>
      <bottom style="thin">
        <color rgb="FFED6510"/>
      </bottom>
      <diagonal/>
    </border>
    <border>
      <left style="thin">
        <color rgb="FFED6510"/>
      </left>
      <right style="medium">
        <color rgb="FFED6510"/>
      </right>
      <top style="medium">
        <color rgb="FFED6510"/>
      </top>
      <bottom style="thin">
        <color rgb="FFED6510"/>
      </bottom>
      <diagonal/>
    </border>
    <border>
      <left style="medium">
        <color rgb="FFED6510"/>
      </left>
      <right style="thin">
        <color rgb="FFED6510"/>
      </right>
      <top style="thin">
        <color rgb="FFED6510"/>
      </top>
      <bottom style="thin">
        <color rgb="FFED6510"/>
      </bottom>
      <diagonal/>
    </border>
    <border>
      <left style="thin">
        <color rgb="FFED6510"/>
      </left>
      <right style="thin">
        <color rgb="FFED6510"/>
      </right>
      <top style="thin">
        <color rgb="FFED6510"/>
      </top>
      <bottom style="thin">
        <color rgb="FFED6510"/>
      </bottom>
      <diagonal/>
    </border>
    <border>
      <left style="thin">
        <color rgb="FFED6510"/>
      </left>
      <right style="medium">
        <color rgb="FFED6510"/>
      </right>
      <top style="thin">
        <color rgb="FFED6510"/>
      </top>
      <bottom style="thin">
        <color rgb="FFED6510"/>
      </bottom>
      <diagonal/>
    </border>
    <border>
      <left style="medium">
        <color rgb="FFED6510"/>
      </left>
      <right style="thin">
        <color rgb="FFED6510"/>
      </right>
      <top style="thin">
        <color rgb="FFED6510"/>
      </top>
      <bottom style="medium">
        <color rgb="FFED6510"/>
      </bottom>
      <diagonal/>
    </border>
    <border>
      <left style="thin">
        <color rgb="FFED6510"/>
      </left>
      <right style="thin">
        <color rgb="FFED6510"/>
      </right>
      <top style="thin">
        <color rgb="FFED6510"/>
      </top>
      <bottom style="medium">
        <color rgb="FFED6510"/>
      </bottom>
      <diagonal/>
    </border>
    <border>
      <left style="thin">
        <color rgb="FFED6510"/>
      </left>
      <right style="medium">
        <color rgb="FFED6510"/>
      </right>
      <top style="thin">
        <color rgb="FFED6510"/>
      </top>
      <bottom style="medium">
        <color rgb="FFED651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rgb="FFED6510"/>
      </top>
      <bottom style="medium">
        <color theme="0"/>
      </bottom>
      <diagonal/>
    </border>
    <border>
      <left style="medium">
        <color theme="0"/>
      </left>
      <right style="medium">
        <color rgb="FFED6510"/>
      </right>
      <top style="medium">
        <color rgb="FFED6510"/>
      </top>
      <bottom style="medium">
        <color theme="0"/>
      </bottom>
      <diagonal/>
    </border>
    <border>
      <left style="medium">
        <color theme="0"/>
      </left>
      <right style="medium">
        <color rgb="FFED6510"/>
      </right>
      <top style="medium">
        <color theme="0"/>
      </top>
      <bottom/>
      <diagonal/>
    </border>
    <border>
      <left style="medium">
        <color rgb="FFED6510"/>
      </left>
      <right style="thin">
        <color theme="0"/>
      </right>
      <top style="medium">
        <color rgb="FFED6510"/>
      </top>
      <bottom style="thin">
        <color theme="0"/>
      </bottom>
      <diagonal/>
    </border>
    <border>
      <left style="medium">
        <color rgb="FFED6510"/>
      </left>
      <right style="thin">
        <color theme="0"/>
      </right>
      <top style="thin">
        <color theme="0"/>
      </top>
      <bottom/>
      <diagonal/>
    </border>
    <border>
      <left style="medium">
        <color rgb="FFED6510"/>
      </left>
      <right/>
      <top/>
      <bottom style="medium">
        <color rgb="FFED6510"/>
      </bottom>
      <diagonal/>
    </border>
    <border>
      <left style="thin">
        <color theme="0"/>
      </left>
      <right/>
      <top style="medium">
        <color rgb="FFED6510"/>
      </top>
      <bottom style="thin">
        <color theme="0"/>
      </bottom>
      <diagonal/>
    </border>
    <border>
      <left style="medium">
        <color rgb="FFED6510"/>
      </left>
      <right/>
      <top/>
      <bottom/>
      <diagonal/>
    </border>
    <border>
      <left/>
      <right/>
      <top style="medium">
        <color rgb="FFED6510"/>
      </top>
      <bottom style="thin">
        <color theme="0"/>
      </bottom>
      <diagonal/>
    </border>
    <border>
      <left style="thin">
        <color theme="0"/>
      </left>
      <right style="medium">
        <color rgb="FFED6510"/>
      </right>
      <top style="medium">
        <color rgb="FFED6510"/>
      </top>
      <bottom/>
      <diagonal/>
    </border>
    <border>
      <left/>
      <right style="medium">
        <color rgb="FFED6510"/>
      </right>
      <top style="medium">
        <color rgb="FFED6510"/>
      </top>
      <bottom style="thin">
        <color theme="0"/>
      </bottom>
      <diagonal/>
    </border>
    <border>
      <left style="medium">
        <color rgb="FFED6510"/>
      </left>
      <right/>
      <top style="medium">
        <color rgb="FFED6510"/>
      </top>
      <bottom/>
      <diagonal/>
    </border>
    <border>
      <left/>
      <right style="medium">
        <color theme="0"/>
      </right>
      <top style="medium">
        <color rgb="FFED6510"/>
      </top>
      <bottom/>
      <diagonal/>
    </border>
    <border>
      <left style="medium">
        <color rgb="FFED6510"/>
      </left>
      <right/>
      <top style="thin">
        <color rgb="FFED6510"/>
      </top>
      <bottom style="thin">
        <color rgb="FFED6510"/>
      </bottom>
      <diagonal/>
    </border>
    <border>
      <left/>
      <right style="thin">
        <color rgb="FFED6510"/>
      </right>
      <top style="thin">
        <color rgb="FFED6510"/>
      </top>
      <bottom style="thin">
        <color rgb="FFED651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ED6510"/>
      </left>
      <right style="thin">
        <color theme="0"/>
      </right>
      <top style="thin">
        <color rgb="FFED6510"/>
      </top>
      <bottom style="medium">
        <color rgb="FFED6510"/>
      </bottom>
      <diagonal/>
    </border>
    <border>
      <left style="thin">
        <color theme="0"/>
      </left>
      <right style="medium">
        <color rgb="FFED6510"/>
      </right>
      <top style="thin">
        <color rgb="FFED6510"/>
      </top>
      <bottom style="medium">
        <color rgb="FFED6510"/>
      </bottom>
      <diagonal/>
    </border>
    <border>
      <left style="thin">
        <color theme="0"/>
      </left>
      <right style="thin">
        <color theme="0"/>
      </right>
      <top style="thin">
        <color rgb="FFED6510"/>
      </top>
      <bottom style="medium">
        <color rgb="FFED6510"/>
      </bottom>
      <diagonal/>
    </border>
    <border>
      <left style="thin">
        <color rgb="FFED6510"/>
      </left>
      <right/>
      <top style="medium">
        <color rgb="FFED6510"/>
      </top>
      <bottom style="thin">
        <color rgb="FFED6510"/>
      </bottom>
      <diagonal/>
    </border>
    <border>
      <left/>
      <right/>
      <top style="medium">
        <color rgb="FFED6510"/>
      </top>
      <bottom style="thin">
        <color rgb="FFED6510"/>
      </bottom>
      <diagonal/>
    </border>
    <border>
      <left/>
      <right style="medium">
        <color rgb="FFED6510"/>
      </right>
      <top style="medium">
        <color rgb="FFED6510"/>
      </top>
      <bottom style="thin">
        <color rgb="FFED6510"/>
      </bottom>
      <diagonal/>
    </border>
    <border>
      <left/>
      <right/>
      <top style="medium">
        <color rgb="FFED6510"/>
      </top>
      <bottom style="medium">
        <color rgb="FFED6510"/>
      </bottom>
      <diagonal/>
    </border>
    <border>
      <left/>
      <right style="medium">
        <color rgb="FFED6510"/>
      </right>
      <top style="medium">
        <color rgb="FFED6510"/>
      </top>
      <bottom style="medium">
        <color rgb="FFED6510"/>
      </bottom>
      <diagonal/>
    </border>
    <border>
      <left style="medium">
        <color rgb="FFED6510"/>
      </left>
      <right/>
      <top style="medium">
        <color rgb="FFED6510"/>
      </top>
      <bottom style="thin">
        <color rgb="FFED6510"/>
      </bottom>
      <diagonal/>
    </border>
    <border>
      <left/>
      <right style="thin">
        <color rgb="FFED6510"/>
      </right>
      <top style="medium">
        <color rgb="FFED6510"/>
      </top>
      <bottom style="thin">
        <color rgb="FFED6510"/>
      </bottom>
      <diagonal/>
    </border>
    <border>
      <left style="medium">
        <color rgb="FFED6510"/>
      </left>
      <right style="thin">
        <color theme="0"/>
      </right>
      <top style="medium">
        <color rgb="FFED6510"/>
      </top>
      <bottom style="medium">
        <color rgb="FFED6510"/>
      </bottom>
      <diagonal/>
    </border>
    <border>
      <left style="thin">
        <color theme="0"/>
      </left>
      <right style="thin">
        <color theme="0"/>
      </right>
      <top style="medium">
        <color rgb="FFED6510"/>
      </top>
      <bottom style="medium">
        <color rgb="FFED6510"/>
      </bottom>
      <diagonal/>
    </border>
    <border>
      <left style="medium">
        <color rgb="FFED6510"/>
      </left>
      <right/>
      <top style="thin">
        <color rgb="FFED6510"/>
      </top>
      <bottom style="medium">
        <color rgb="FFED6510"/>
      </bottom>
      <diagonal/>
    </border>
    <border>
      <left style="thin">
        <color theme="0"/>
      </left>
      <right style="medium">
        <color rgb="FFED6510"/>
      </right>
      <top style="medium">
        <color rgb="FFED6510"/>
      </top>
      <bottom style="medium">
        <color rgb="FFED6510"/>
      </bottom>
      <diagonal/>
    </border>
    <border>
      <left/>
      <right/>
      <top style="medium">
        <color rgb="FFED6510"/>
      </top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rgb="FFED6510"/>
      </bottom>
      <diagonal/>
    </border>
    <border>
      <left/>
      <right style="thin">
        <color rgb="FFED6510"/>
      </right>
      <top/>
      <bottom style="medium">
        <color rgb="FFED6510"/>
      </bottom>
      <diagonal/>
    </border>
    <border>
      <left style="thin">
        <color rgb="FFED6510"/>
      </left>
      <right/>
      <top/>
      <bottom style="medium">
        <color rgb="FFED6510"/>
      </bottom>
      <diagonal/>
    </border>
    <border>
      <left/>
      <right style="medium">
        <color rgb="FFED6510"/>
      </right>
      <top/>
      <bottom style="medium">
        <color rgb="FFED6510"/>
      </bottom>
      <diagonal/>
    </border>
    <border>
      <left style="thin">
        <color rgb="FFED6510"/>
      </left>
      <right/>
      <top style="thin">
        <color rgb="FFED6510"/>
      </top>
      <bottom style="thin">
        <color rgb="FFED651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rgb="FFED6510"/>
      </right>
      <top style="thin">
        <color theme="0"/>
      </top>
      <bottom style="thin">
        <color rgb="FFED6510"/>
      </bottom>
      <diagonal/>
    </border>
    <border>
      <left style="medium">
        <color rgb="FFED6510"/>
      </left>
      <right/>
      <top style="medium">
        <color rgb="FFED6510"/>
      </top>
      <bottom style="medium">
        <color rgb="FFED6510"/>
      </bottom>
      <diagonal/>
    </border>
    <border>
      <left style="medium">
        <color rgb="FFED6510"/>
      </left>
      <right style="thin">
        <color theme="0"/>
      </right>
      <top style="medium">
        <color rgb="FFED6510"/>
      </top>
      <bottom/>
      <diagonal/>
    </border>
    <border>
      <left style="thin">
        <color theme="0"/>
      </left>
      <right style="thin">
        <color theme="0"/>
      </right>
      <top style="medium">
        <color rgb="FFED6510"/>
      </top>
      <bottom/>
      <diagonal/>
    </border>
    <border>
      <left style="thin">
        <color theme="0"/>
      </left>
      <right style="medium">
        <color rgb="FFED6510"/>
      </right>
      <top style="medium">
        <color rgb="FFED6510"/>
      </top>
      <bottom style="thin">
        <color rgb="FFED6510"/>
      </bottom>
      <diagonal/>
    </border>
    <border>
      <left style="thin">
        <color theme="0"/>
      </left>
      <right/>
      <top style="medium">
        <color rgb="FFED6510"/>
      </top>
      <bottom style="medium">
        <color rgb="FFED6510"/>
      </bottom>
      <diagonal/>
    </border>
    <border>
      <left/>
      <right style="medium">
        <color theme="0"/>
      </right>
      <top style="medium">
        <color rgb="FFED6510"/>
      </top>
      <bottom style="medium">
        <color rgb="FFED6510"/>
      </bottom>
      <diagonal/>
    </border>
    <border>
      <left style="medium">
        <color theme="0"/>
      </left>
      <right/>
      <top style="medium">
        <color rgb="FFED6510"/>
      </top>
      <bottom style="medium">
        <color rgb="FFED651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0" fillId="2" borderId="0" xfId="0" applyFill="1"/>
    <xf numFmtId="0" fontId="8" fillId="0" borderId="0" xfId="0" applyFont="1"/>
    <xf numFmtId="0" fontId="4" fillId="0" borderId="0" xfId="0" applyFont="1"/>
    <xf numFmtId="0" fontId="11" fillId="2" borderId="0" xfId="0" applyFont="1" applyFill="1"/>
    <xf numFmtId="168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167" fontId="0" fillId="3" borderId="7" xfId="0" applyNumberFormat="1" applyFill="1" applyBorder="1" applyAlignment="1" applyProtection="1">
      <alignment vertical="center"/>
      <protection locked="0"/>
    </xf>
    <xf numFmtId="167" fontId="0" fillId="3" borderId="10" xfId="0" applyNumberFormat="1" applyFill="1" applyBorder="1" applyAlignment="1" applyProtection="1">
      <alignment vertical="center"/>
      <protection locked="0"/>
    </xf>
    <xf numFmtId="164" fontId="0" fillId="2" borderId="10" xfId="1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 wrapText="1"/>
    </xf>
    <xf numFmtId="167" fontId="0" fillId="2" borderId="0" xfId="0" applyNumberFormat="1" applyFill="1" applyBorder="1" applyAlignment="1" applyProtection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vertical="center" wrapText="1"/>
    </xf>
    <xf numFmtId="9" fontId="0" fillId="2" borderId="0" xfId="0" applyNumberFormat="1" applyFill="1" applyBorder="1" applyAlignment="1" applyProtection="1">
      <alignment horizontal="right" vertical="center" indent="1"/>
    </xf>
    <xf numFmtId="166" fontId="0" fillId="2" borderId="0" xfId="0" applyNumberFormat="1" applyFill="1" applyBorder="1" applyAlignment="1" applyProtection="1">
      <alignment horizontal="right" vertical="center" indent="1"/>
    </xf>
    <xf numFmtId="0" fontId="0" fillId="2" borderId="0" xfId="0" applyFill="1" applyBorder="1" applyAlignment="1" applyProtection="1">
      <alignment horizontal="right" vertical="center" indent="1"/>
    </xf>
    <xf numFmtId="0" fontId="0" fillId="0" borderId="0" xfId="0" applyProtection="1"/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165" fontId="13" fillId="5" borderId="5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/>
    <xf numFmtId="0" fontId="7" fillId="0" borderId="2" xfId="0" applyFont="1" applyBorder="1"/>
    <xf numFmtId="0" fontId="0" fillId="2" borderId="0" xfId="0" applyFill="1" applyBorder="1" applyProtection="1"/>
    <xf numFmtId="0" fontId="12" fillId="5" borderId="24" xfId="0" applyFont="1" applyFill="1" applyBorder="1" applyAlignment="1">
      <alignment horizontal="center" vertical="center" wrapText="1"/>
    </xf>
    <xf numFmtId="0" fontId="0" fillId="0" borderId="2" xfId="0" applyBorder="1" applyProtection="1"/>
    <xf numFmtId="168" fontId="0" fillId="2" borderId="0" xfId="0" applyNumberFormat="1" applyFill="1" applyBorder="1" applyAlignment="1" applyProtection="1">
      <alignment horizontal="right" vertical="center"/>
    </xf>
    <xf numFmtId="168" fontId="0" fillId="2" borderId="2" xfId="0" applyNumberFormat="1" applyFill="1" applyBorder="1" applyAlignment="1" applyProtection="1">
      <alignment horizontal="right" vertic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3" fillId="0" borderId="0" xfId="0" applyFont="1" applyProtection="1"/>
    <xf numFmtId="168" fontId="13" fillId="2" borderId="0" xfId="0" applyNumberFormat="1" applyFont="1" applyFill="1" applyBorder="1" applyAlignment="1" applyProtection="1">
      <alignment horizontal="center" vertical="center"/>
    </xf>
    <xf numFmtId="168" fontId="13" fillId="2" borderId="0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Protection="1"/>
    <xf numFmtId="0" fontId="0" fillId="0" borderId="0" xfId="0" applyBorder="1" applyProtection="1"/>
    <xf numFmtId="0" fontId="11" fillId="2" borderId="0" xfId="0" applyFont="1" applyFill="1" applyBorder="1" applyProtection="1"/>
    <xf numFmtId="0" fontId="8" fillId="0" borderId="0" xfId="0" applyFont="1" applyProtection="1"/>
    <xf numFmtId="0" fontId="0" fillId="2" borderId="8" xfId="0" applyFill="1" applyBorder="1" applyAlignment="1" applyProtection="1">
      <alignment horizontal="left" vertical="center" wrapText="1" indent="1"/>
    </xf>
    <xf numFmtId="0" fontId="0" fillId="0" borderId="8" xfId="0" applyBorder="1" applyAlignment="1" applyProtection="1">
      <alignment horizontal="left" vertical="center" wrapText="1" indent="1"/>
    </xf>
    <xf numFmtId="0" fontId="0" fillId="3" borderId="8" xfId="0" applyFill="1" applyBorder="1" applyAlignment="1" applyProtection="1">
      <alignment horizontal="left" vertical="center" wrapText="1" indent="1"/>
      <protection locked="0"/>
    </xf>
    <xf numFmtId="0" fontId="0" fillId="2" borderId="0" xfId="0" applyFill="1" applyBorder="1" applyAlignment="1" applyProtection="1">
      <alignment horizontal="left" vertical="center" wrapText="1" indent="1"/>
    </xf>
    <xf numFmtId="0" fontId="14" fillId="2" borderId="30" xfId="0" applyFont="1" applyFill="1" applyBorder="1" applyAlignment="1" applyProtection="1">
      <alignment vertical="center" wrapText="1"/>
    </xf>
    <xf numFmtId="168" fontId="13" fillId="2" borderId="3" xfId="0" applyNumberFormat="1" applyFont="1" applyFill="1" applyBorder="1" applyAlignment="1" applyProtection="1">
      <alignment horizontal="right" vertical="center"/>
    </xf>
    <xf numFmtId="0" fontId="0" fillId="0" borderId="1" xfId="0" applyBorder="1" applyProtection="1"/>
    <xf numFmtId="168" fontId="12" fillId="5" borderId="32" xfId="0" applyNumberFormat="1" applyFont="1" applyFill="1" applyBorder="1" applyAlignment="1" applyProtection="1">
      <alignment horizontal="right" vertical="center" indent="1"/>
    </xf>
    <xf numFmtId="0" fontId="0" fillId="3" borderId="9" xfId="0" applyFill="1" applyBorder="1" applyAlignment="1" applyProtection="1">
      <alignment horizontal="right" vertical="center" indent="1"/>
      <protection locked="0"/>
    </xf>
    <xf numFmtId="166" fontId="0" fillId="3" borderId="9" xfId="0" applyNumberFormat="1" applyFill="1" applyBorder="1" applyAlignment="1" applyProtection="1">
      <alignment horizontal="right" vertical="center" indent="1"/>
      <protection locked="0"/>
    </xf>
    <xf numFmtId="168" fontId="7" fillId="2" borderId="9" xfId="0" applyNumberFormat="1" applyFont="1" applyFill="1" applyBorder="1" applyAlignment="1">
      <alignment horizontal="right" vertical="center" indent="1"/>
    </xf>
    <xf numFmtId="0" fontId="13" fillId="2" borderId="0" xfId="0" applyFont="1" applyFill="1" applyBorder="1" applyAlignment="1" applyProtection="1">
      <alignment horizontal="right" wrapText="1"/>
    </xf>
    <xf numFmtId="0" fontId="0" fillId="2" borderId="28" xfId="0" applyFill="1" applyBorder="1" applyAlignment="1" applyProtection="1">
      <alignment horizontal="left" vertical="center" wrapText="1" indent="1"/>
    </xf>
    <xf numFmtId="0" fontId="12" fillId="5" borderId="31" xfId="0" applyFont="1" applyFill="1" applyBorder="1" applyAlignment="1" applyProtection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13" fillId="5" borderId="18" xfId="0" applyFont="1" applyFill="1" applyBorder="1" applyAlignment="1">
      <alignment horizontal="center" vertical="center" wrapText="1"/>
    </xf>
    <xf numFmtId="169" fontId="0" fillId="2" borderId="10" xfId="0" applyNumberFormat="1" applyFill="1" applyBorder="1" applyAlignment="1" applyProtection="1">
      <alignment horizontal="right" vertical="center" indent="1"/>
    </xf>
    <xf numFmtId="0" fontId="12" fillId="5" borderId="41" xfId="0" applyFont="1" applyFill="1" applyBorder="1" applyAlignment="1" applyProtection="1">
      <alignment horizontal="left" vertical="center" wrapText="1" indent="1"/>
    </xf>
    <xf numFmtId="0" fontId="0" fillId="2" borderId="43" xfId="0" applyFill="1" applyBorder="1" applyAlignment="1" applyProtection="1">
      <alignment horizontal="left" vertical="center" wrapText="1" indent="1"/>
    </xf>
    <xf numFmtId="168" fontId="12" fillId="5" borderId="44" xfId="0" applyNumberFormat="1" applyFont="1" applyFill="1" applyBorder="1" applyAlignment="1" applyProtection="1">
      <alignment horizontal="right" vertical="center" indent="1"/>
    </xf>
    <xf numFmtId="0" fontId="14" fillId="5" borderId="41" xfId="0" applyFont="1" applyFill="1" applyBorder="1" applyAlignment="1" applyProtection="1">
      <alignment horizontal="left" vertical="center" wrapText="1" indent="1"/>
    </xf>
    <xf numFmtId="168" fontId="13" fillId="5" borderId="44" xfId="0" applyNumberFormat="1" applyFont="1" applyFill="1" applyBorder="1" applyAlignment="1" applyProtection="1">
      <alignment horizontal="right" vertical="center"/>
    </xf>
    <xf numFmtId="168" fontId="23" fillId="4" borderId="14" xfId="0" applyNumberFormat="1" applyFont="1" applyFill="1" applyBorder="1" applyAlignment="1" applyProtection="1">
      <alignment horizontal="center" vertical="center"/>
    </xf>
    <xf numFmtId="168" fontId="23" fillId="4" borderId="17" xfId="0" applyNumberFormat="1" applyFont="1" applyFill="1" applyBorder="1" applyAlignment="1" applyProtection="1">
      <alignment horizontal="center" vertical="center"/>
    </xf>
    <xf numFmtId="44" fontId="0" fillId="3" borderId="10" xfId="4" applyFont="1" applyFill="1" applyBorder="1" applyAlignment="1" applyProtection="1">
      <alignment horizontal="right" vertical="center" indent="1"/>
      <protection locked="0"/>
    </xf>
    <xf numFmtId="44" fontId="0" fillId="3" borderId="13" xfId="4" applyFont="1" applyFill="1" applyBorder="1" applyAlignment="1" applyProtection="1">
      <alignment horizontal="right" vertical="center" indent="1"/>
      <protection locked="0"/>
    </xf>
    <xf numFmtId="166" fontId="0" fillId="0" borderId="9" xfId="0" applyNumberFormat="1" applyBorder="1" applyAlignment="1">
      <alignment horizontal="right" vertical="center" indent="1"/>
    </xf>
    <xf numFmtId="168" fontId="12" fillId="5" borderId="50" xfId="0" applyNumberFormat="1" applyFont="1" applyFill="1" applyBorder="1" applyAlignment="1" applyProtection="1">
      <alignment horizontal="right" vertical="center" indent="1"/>
    </xf>
    <xf numFmtId="168" fontId="12" fillId="5" borderId="33" xfId="0" applyNumberFormat="1" applyFont="1" applyFill="1" applyBorder="1" applyAlignment="1" applyProtection="1">
      <alignment horizontal="right" vertical="center" indent="1"/>
    </xf>
    <xf numFmtId="166" fontId="0" fillId="0" borderId="10" xfId="0" applyNumberFormat="1" applyBorder="1" applyAlignment="1">
      <alignment horizontal="right" indent="1"/>
    </xf>
    <xf numFmtId="0" fontId="12" fillId="5" borderId="52" xfId="0" applyFont="1" applyFill="1" applyBorder="1" applyAlignment="1" applyProtection="1">
      <alignment horizontal="center" vertical="center" wrapText="1"/>
    </xf>
    <xf numFmtId="0" fontId="12" fillId="5" borderId="53" xfId="0" applyFont="1" applyFill="1" applyBorder="1" applyAlignment="1" applyProtection="1">
      <alignment horizontal="center" vertical="center" wrapText="1"/>
    </xf>
    <xf numFmtId="168" fontId="12" fillId="5" borderId="24" xfId="0" applyNumberFormat="1" applyFont="1" applyFill="1" applyBorder="1" applyAlignment="1" applyProtection="1">
      <alignment horizontal="right" vertical="center" indent="1"/>
    </xf>
    <xf numFmtId="44" fontId="0" fillId="3" borderId="9" xfId="4" applyFont="1" applyFill="1" applyBorder="1" applyAlignment="1" applyProtection="1">
      <alignment horizontal="right" vertical="center" indent="1"/>
      <protection locked="0"/>
    </xf>
    <xf numFmtId="41" fontId="0" fillId="3" borderId="9" xfId="3" applyFont="1" applyFill="1" applyBorder="1" applyAlignment="1" applyProtection="1">
      <alignment horizontal="right" vertical="center" indent="1"/>
      <protection locked="0"/>
    </xf>
    <xf numFmtId="41" fontId="0" fillId="3" borderId="12" xfId="3" applyFont="1" applyFill="1" applyBorder="1" applyAlignment="1" applyProtection="1">
      <alignment horizontal="right" vertical="center" indent="1"/>
      <protection locked="0"/>
    </xf>
    <xf numFmtId="167" fontId="0" fillId="2" borderId="34" xfId="0" applyNumberFormat="1" applyFill="1" applyBorder="1" applyAlignment="1" applyProtection="1">
      <alignment vertical="center"/>
    </xf>
    <xf numFmtId="0" fontId="12" fillId="5" borderId="58" xfId="0" applyFont="1" applyFill="1" applyBorder="1" applyAlignment="1" applyProtection="1">
      <alignment horizontal="center" vertical="center" wrapText="1"/>
    </xf>
    <xf numFmtId="0" fontId="12" fillId="5" borderId="57" xfId="0" applyFont="1" applyFill="1" applyBorder="1" applyAlignment="1" applyProtection="1">
      <alignment horizontal="center" vertical="center" wrapText="1"/>
    </xf>
    <xf numFmtId="168" fontId="12" fillId="5" borderId="47" xfId="0" applyNumberFormat="1" applyFont="1" applyFill="1" applyBorder="1" applyAlignment="1" applyProtection="1">
      <alignment horizontal="right" vertical="center" indent="1"/>
    </xf>
    <xf numFmtId="0" fontId="12" fillId="5" borderId="20" xfId="0" applyFont="1" applyFill="1" applyBorder="1" applyAlignment="1" applyProtection="1">
      <alignment horizontal="left" vertical="center" wrapText="1" indent="1"/>
    </xf>
    <xf numFmtId="0" fontId="24" fillId="0" borderId="8" xfId="5" applyBorder="1" applyAlignment="1" applyProtection="1">
      <alignment horizontal="left" vertical="center" wrapText="1" indent="1"/>
    </xf>
    <xf numFmtId="168" fontId="7" fillId="2" borderId="10" xfId="0" applyNumberFormat="1" applyFont="1" applyFill="1" applyBorder="1" applyAlignment="1">
      <alignment horizontal="right" vertical="center" indent="1"/>
    </xf>
    <xf numFmtId="168" fontId="7" fillId="2" borderId="13" xfId="0" applyNumberFormat="1" applyFont="1" applyFill="1" applyBorder="1" applyAlignment="1">
      <alignment horizontal="right" vertical="center" indent="1"/>
    </xf>
    <xf numFmtId="9" fontId="2" fillId="6" borderId="8" xfId="2" applyFont="1" applyFill="1" applyBorder="1" applyAlignment="1">
      <alignment horizontal="right" wrapText="1" indent="1"/>
    </xf>
    <xf numFmtId="9" fontId="2" fillId="6" borderId="11" xfId="2" applyFont="1" applyFill="1" applyBorder="1" applyAlignment="1">
      <alignment horizontal="right" wrapText="1" indent="1"/>
    </xf>
    <xf numFmtId="0" fontId="2" fillId="6" borderId="9" xfId="0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right" vertical="center" wrapText="1" indent="1"/>
    </xf>
    <xf numFmtId="0" fontId="13" fillId="5" borderId="54" xfId="0" applyFont="1" applyFill="1" applyBorder="1" applyAlignment="1">
      <alignment horizontal="center" wrapText="1"/>
    </xf>
    <xf numFmtId="0" fontId="13" fillId="5" borderId="37" xfId="0" applyFont="1" applyFill="1" applyBorder="1" applyAlignment="1">
      <alignment horizontal="center" wrapText="1"/>
    </xf>
    <xf numFmtId="0" fontId="13" fillId="5" borderId="38" xfId="0" applyFont="1" applyFill="1" applyBorder="1" applyAlignment="1">
      <alignment horizontal="center" wrapText="1"/>
    </xf>
    <xf numFmtId="0" fontId="0" fillId="0" borderId="45" xfId="0" applyBorder="1" applyAlignment="1">
      <alignment horizontal="center" vertical="center" wrapText="1"/>
    </xf>
    <xf numFmtId="0" fontId="0" fillId="3" borderId="8" xfId="0" applyFill="1" applyBorder="1" applyAlignment="1" applyProtection="1">
      <alignment horizontal="left" vertical="center" wrapText="1" indent="1"/>
      <protection locked="0"/>
    </xf>
    <xf numFmtId="0" fontId="0" fillId="3" borderId="9" xfId="0" applyFill="1" applyBorder="1" applyAlignment="1" applyProtection="1">
      <alignment horizontal="left" vertical="center" wrapText="1" indent="1"/>
      <protection locked="0"/>
    </xf>
    <xf numFmtId="0" fontId="0" fillId="3" borderId="28" xfId="0" applyFill="1" applyBorder="1" applyAlignment="1" applyProtection="1">
      <alignment horizontal="left" vertical="center" wrapText="1" indent="1"/>
      <protection locked="0"/>
    </xf>
    <xf numFmtId="0" fontId="0" fillId="3" borderId="29" xfId="0" applyFill="1" applyBorder="1" applyAlignment="1" applyProtection="1">
      <alignment horizontal="left" vertical="center" wrapText="1" indent="1"/>
      <protection locked="0"/>
    </xf>
    <xf numFmtId="0" fontId="0" fillId="2" borderId="28" xfId="0" applyFill="1" applyBorder="1" applyAlignment="1" applyProtection="1">
      <alignment horizontal="left" vertical="center" wrapText="1" indent="1"/>
    </xf>
    <xf numFmtId="0" fontId="0" fillId="2" borderId="29" xfId="0" applyFill="1" applyBorder="1" applyAlignment="1" applyProtection="1">
      <alignment horizontal="left" vertical="center" wrapText="1" inden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170" fontId="21" fillId="2" borderId="49" xfId="0" applyNumberFormat="1" applyFont="1" applyFill="1" applyBorder="1" applyAlignment="1" applyProtection="1">
      <alignment horizontal="center" vertical="center"/>
    </xf>
    <xf numFmtId="170" fontId="21" fillId="2" borderId="47" xfId="0" applyNumberFormat="1" applyFont="1" applyFill="1" applyBorder="1" applyAlignment="1" applyProtection="1">
      <alignment horizontal="center" vertical="center"/>
    </xf>
    <xf numFmtId="170" fontId="21" fillId="2" borderId="50" xfId="0" applyNumberFormat="1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 wrapText="1"/>
    </xf>
    <xf numFmtId="0" fontId="13" fillId="5" borderId="45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46" xfId="0" applyFont="1" applyFill="1" applyBorder="1" applyAlignment="1" applyProtection="1">
      <alignment horizontal="center" vertical="center" wrapText="1"/>
    </xf>
    <xf numFmtId="0" fontId="0" fillId="2" borderId="39" xfId="0" applyFill="1" applyBorder="1" applyAlignment="1" applyProtection="1">
      <alignment horizontal="left" vertical="center" wrapText="1" indent="1"/>
    </xf>
    <xf numFmtId="0" fontId="0" fillId="2" borderId="40" xfId="0" applyFill="1" applyBorder="1" applyAlignment="1" applyProtection="1">
      <alignment horizontal="left" vertical="center" wrapText="1" indent="1"/>
    </xf>
    <xf numFmtId="0" fontId="17" fillId="2" borderId="20" xfId="0" applyFont="1" applyFill="1" applyBorder="1" applyAlignment="1" applyProtection="1">
      <alignment horizontal="right" vertical="center" wrapText="1"/>
    </xf>
    <xf numFmtId="0" fontId="17" fillId="2" borderId="47" xfId="0" applyFont="1" applyFill="1" applyBorder="1" applyAlignment="1" applyProtection="1">
      <alignment horizontal="right" vertical="center" wrapText="1"/>
    </xf>
    <xf numFmtId="0" fontId="17" fillId="2" borderId="48" xfId="0" applyFont="1" applyFill="1" applyBorder="1" applyAlignment="1" applyProtection="1">
      <alignment horizontal="right" vertical="center" wrapText="1"/>
    </xf>
    <xf numFmtId="169" fontId="0" fillId="2" borderId="51" xfId="0" applyNumberFormat="1" applyFill="1" applyBorder="1" applyAlignment="1" applyProtection="1">
      <alignment horizontal="center" vertical="center"/>
    </xf>
    <xf numFmtId="169" fontId="0" fillId="2" borderId="29" xfId="0" applyNumberFormat="1" applyFill="1" applyBorder="1" applyAlignment="1" applyProtection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center" wrapText="1"/>
    </xf>
    <xf numFmtId="0" fontId="0" fillId="3" borderId="6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24" fillId="6" borderId="37" xfId="5" applyFill="1" applyBorder="1" applyAlignment="1">
      <alignment horizontal="center" vertical="center" wrapText="1"/>
    </xf>
    <xf numFmtId="0" fontId="12" fillId="5" borderId="55" xfId="0" applyFont="1" applyFill="1" applyBorder="1" applyAlignment="1" applyProtection="1">
      <alignment horizontal="left" vertical="center" wrapText="1" indent="1"/>
    </xf>
    <xf numFmtId="0" fontId="12" fillId="5" borderId="56" xfId="0" applyFont="1" applyFill="1" applyBorder="1" applyAlignment="1" applyProtection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12" fillId="5" borderId="31" xfId="0" applyFont="1" applyFill="1" applyBorder="1" applyAlignment="1" applyProtection="1">
      <alignment horizontal="left" vertical="center" wrapText="1" indent="1"/>
    </xf>
    <xf numFmtId="0" fontId="12" fillId="5" borderId="33" xfId="0" applyFont="1" applyFill="1" applyBorder="1" applyAlignment="1" applyProtection="1">
      <alignment horizontal="left" vertical="center" wrapText="1" indent="1"/>
    </xf>
    <xf numFmtId="0" fontId="13" fillId="5" borderId="18" xfId="0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0" fontId="13" fillId="5" borderId="25" xfId="0" applyFont="1" applyFill="1" applyBorder="1" applyAlignment="1" applyProtection="1">
      <alignment horizontal="center" vertical="center"/>
    </xf>
    <xf numFmtId="0" fontId="12" fillId="5" borderId="41" xfId="0" applyFont="1" applyFill="1" applyBorder="1" applyAlignment="1" applyProtection="1">
      <alignment horizontal="left" vertical="center" wrapText="1" indent="1"/>
    </xf>
    <xf numFmtId="0" fontId="12" fillId="5" borderId="42" xfId="0" applyFont="1" applyFill="1" applyBorder="1" applyAlignment="1" applyProtection="1">
      <alignment horizontal="left" vertical="center" wrapText="1" indent="1"/>
    </xf>
  </cellXfs>
  <cellStyles count="6">
    <cellStyle name="Dezimal [0]" xfId="3" builtinId="6"/>
    <cellStyle name="Komma" xfId="1" builtinId="3"/>
    <cellStyle name="Link" xfId="5" builtinId="8"/>
    <cellStyle name="Prozent" xfId="2" builtinId="5"/>
    <cellStyle name="Standard" xfId="0" builtinId="0"/>
    <cellStyle name="Währung" xfId="4" builtinId="4"/>
  </cellStyles>
  <dxfs count="1">
    <dxf>
      <font>
        <strike val="0"/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D6510"/>
      <color rgb="FFEC7524"/>
      <color rgb="FFFF9900"/>
      <color rgb="FFEC65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ll-checker.at/kalkulations-tool/" TargetMode="External"/><Relationship Id="rId1" Type="http://schemas.openxmlformats.org/officeDocument/2006/relationships/hyperlink" Target="https://www.akm.at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73"/>
  <sheetViews>
    <sheetView showGridLines="0" showZeros="0" tabSelected="1" zoomScaleNormal="100" zoomScalePageLayoutView="85" workbookViewId="0">
      <pane ySplit="2" topLeftCell="A3" activePane="bottomLeft" state="frozen"/>
      <selection pane="bottomLeft" activeCell="F4" sqref="F4"/>
    </sheetView>
  </sheetViews>
  <sheetFormatPr baseColWidth="10" defaultColWidth="11.453125" defaultRowHeight="14.5" x14ac:dyDescent="0.35"/>
  <cols>
    <col min="1" max="1" width="53.26953125" style="1" customWidth="1"/>
    <col min="2" max="2" width="17.54296875" bestFit="1" customWidth="1"/>
    <col min="3" max="3" width="15.7265625" customWidth="1"/>
    <col min="4" max="4" width="22.1796875" customWidth="1"/>
    <col min="5" max="5" width="22.453125" customWidth="1"/>
    <col min="6" max="6" width="18.453125" customWidth="1"/>
    <col min="7" max="7" width="15.6328125" style="19" customWidth="1"/>
    <col min="8" max="8" width="14.54296875" style="19" bestFit="1" customWidth="1"/>
    <col min="9" max="9" width="19.7265625" style="19" bestFit="1" customWidth="1"/>
    <col min="10" max="10" width="13.453125" bestFit="1" customWidth="1"/>
    <col min="15" max="16" width="12.54296875" bestFit="1" customWidth="1"/>
  </cols>
  <sheetData>
    <row r="1" spans="1:9" ht="21.5" thickBot="1" x14ac:dyDescent="0.55000000000000004">
      <c r="A1" s="89" t="s">
        <v>34</v>
      </c>
      <c r="B1" s="90"/>
      <c r="C1" s="90"/>
      <c r="D1" s="121"/>
      <c r="E1" s="122" t="s">
        <v>12</v>
      </c>
      <c r="F1" s="123"/>
    </row>
    <row r="2" spans="1:9" ht="17.5" customHeight="1" thickBot="1" x14ac:dyDescent="0.4">
      <c r="A2" s="124" t="s">
        <v>74</v>
      </c>
      <c r="B2" s="124"/>
      <c r="C2" s="124"/>
      <c r="D2" s="124"/>
      <c r="E2" s="124"/>
      <c r="F2" s="124"/>
    </row>
    <row r="3" spans="1:9" ht="24" customHeight="1" thickBot="1" x14ac:dyDescent="0.55000000000000004">
      <c r="A3" s="89" t="s">
        <v>10</v>
      </c>
      <c r="B3" s="90"/>
      <c r="C3" s="90"/>
      <c r="D3" s="90"/>
      <c r="E3" s="90"/>
      <c r="F3" s="91"/>
      <c r="G3" s="14"/>
    </row>
    <row r="4" spans="1:9" ht="14.5" customHeight="1" x14ac:dyDescent="0.35">
      <c r="A4" s="133" t="s">
        <v>11</v>
      </c>
      <c r="B4" s="134"/>
      <c r="C4" s="134"/>
      <c r="D4" s="134"/>
      <c r="E4" s="134"/>
      <c r="F4" s="9"/>
      <c r="G4" s="26"/>
    </row>
    <row r="5" spans="1:9" ht="14.5" customHeight="1" x14ac:dyDescent="0.35">
      <c r="A5" s="127" t="s">
        <v>23</v>
      </c>
      <c r="B5" s="128"/>
      <c r="C5" s="128"/>
      <c r="D5" s="128"/>
      <c r="E5" s="128"/>
      <c r="F5" s="10"/>
      <c r="G5" s="14"/>
    </row>
    <row r="6" spans="1:9" x14ac:dyDescent="0.35">
      <c r="A6" s="127" t="s">
        <v>47</v>
      </c>
      <c r="B6" s="128"/>
      <c r="C6" s="128"/>
      <c r="D6" s="128"/>
      <c r="E6" s="128"/>
      <c r="F6" s="10"/>
      <c r="G6" s="14"/>
    </row>
    <row r="7" spans="1:9" x14ac:dyDescent="0.35">
      <c r="A7" s="127" t="s">
        <v>45</v>
      </c>
      <c r="B7" s="128"/>
      <c r="C7" s="128"/>
      <c r="D7" s="128"/>
      <c r="E7" s="128"/>
      <c r="F7" s="11" t="str">
        <f>IFERROR(($F$4-$F$6-$F$5)/$F$5,"")</f>
        <v/>
      </c>
      <c r="G7" s="14"/>
    </row>
    <row r="8" spans="1:9" s="3" customFormat="1" ht="8.15" customHeight="1" thickBot="1" x14ac:dyDescent="0.4">
      <c r="A8" s="12"/>
      <c r="B8" s="12"/>
      <c r="C8" s="12"/>
      <c r="D8" s="12"/>
      <c r="E8" s="12"/>
      <c r="F8" s="13"/>
      <c r="G8" s="13"/>
      <c r="H8" s="14"/>
      <c r="I8" s="14"/>
    </row>
    <row r="9" spans="1:9" ht="21.5" customHeight="1" thickBot="1" x14ac:dyDescent="0.4">
      <c r="A9" s="55" t="s">
        <v>35</v>
      </c>
      <c r="B9" s="27" t="s">
        <v>24</v>
      </c>
      <c r="C9" s="23"/>
      <c r="D9" s="57" t="s">
        <v>53</v>
      </c>
      <c r="E9" s="77" t="s">
        <v>52</v>
      </c>
      <c r="F9" s="78" t="s">
        <v>51</v>
      </c>
    </row>
    <row r="10" spans="1:9" ht="14.5" customHeight="1" x14ac:dyDescent="0.35">
      <c r="A10" s="41" t="s">
        <v>64</v>
      </c>
      <c r="B10" s="64"/>
      <c r="C10" s="24"/>
      <c r="D10" s="52" t="s">
        <v>49</v>
      </c>
      <c r="E10" s="76">
        <f>($F$4-$F$5-$F$6)</f>
        <v>0</v>
      </c>
      <c r="F10" s="64"/>
    </row>
    <row r="11" spans="1:9" x14ac:dyDescent="0.35">
      <c r="A11" s="41" t="s">
        <v>70</v>
      </c>
      <c r="B11" s="64"/>
      <c r="C11" s="24"/>
      <c r="D11" s="52" t="s">
        <v>59</v>
      </c>
      <c r="E11" s="74"/>
      <c r="F11" s="64"/>
    </row>
    <row r="12" spans="1:9" ht="15" thickBot="1" x14ac:dyDescent="0.4">
      <c r="A12" s="40" t="s">
        <v>58</v>
      </c>
      <c r="B12" s="64"/>
      <c r="C12" s="23"/>
      <c r="D12" s="58" t="s">
        <v>60</v>
      </c>
      <c r="E12" s="75"/>
      <c r="F12" s="65"/>
    </row>
    <row r="13" spans="1:9" ht="15" thickBot="1" x14ac:dyDescent="0.4">
      <c r="A13" s="41" t="s">
        <v>2</v>
      </c>
      <c r="B13" s="64"/>
      <c r="C13" s="23"/>
    </row>
    <row r="14" spans="1:9" ht="16" thickBot="1" x14ac:dyDescent="0.4">
      <c r="A14" s="41" t="s">
        <v>15</v>
      </c>
      <c r="B14" s="64"/>
      <c r="C14" s="23"/>
      <c r="D14" s="138" t="s">
        <v>36</v>
      </c>
      <c r="E14" s="139"/>
      <c r="F14" s="59" t="s">
        <v>27</v>
      </c>
    </row>
    <row r="15" spans="1:9" x14ac:dyDescent="0.35">
      <c r="A15" s="41" t="s">
        <v>16</v>
      </c>
      <c r="B15" s="64"/>
      <c r="C15" s="23"/>
      <c r="D15" s="111" t="s">
        <v>54</v>
      </c>
      <c r="E15" s="112"/>
      <c r="F15" s="56">
        <f>$E$10*$F$10</f>
        <v>0</v>
      </c>
    </row>
    <row r="16" spans="1:9" x14ac:dyDescent="0.35">
      <c r="A16" s="41" t="s">
        <v>0</v>
      </c>
      <c r="B16" s="64"/>
      <c r="C16" s="23"/>
      <c r="D16" s="97" t="s">
        <v>61</v>
      </c>
      <c r="E16" s="98"/>
      <c r="F16" s="56">
        <f>$E$11*$F$11</f>
        <v>0</v>
      </c>
    </row>
    <row r="17" spans="1:6" x14ac:dyDescent="0.35">
      <c r="A17" s="41" t="s">
        <v>7</v>
      </c>
      <c r="B17" s="64"/>
      <c r="C17" s="23"/>
      <c r="D17" s="97" t="s">
        <v>62</v>
      </c>
      <c r="E17" s="98"/>
      <c r="F17" s="56">
        <f>$E$12*$F$12</f>
        <v>0</v>
      </c>
    </row>
    <row r="18" spans="1:6" ht="16" thickBot="1" x14ac:dyDescent="0.4">
      <c r="A18" s="41" t="s">
        <v>22</v>
      </c>
      <c r="B18" s="64"/>
      <c r="C18" s="23"/>
      <c r="D18" s="129" t="s">
        <v>50</v>
      </c>
      <c r="E18" s="130"/>
      <c r="F18" s="47">
        <f>SUM(F15:F17)</f>
        <v>0</v>
      </c>
    </row>
    <row r="19" spans="1:6" ht="15" thickBot="1" x14ac:dyDescent="0.4">
      <c r="A19" s="41" t="s">
        <v>21</v>
      </c>
      <c r="B19" s="64"/>
      <c r="C19" s="23"/>
    </row>
    <row r="20" spans="1:6" ht="15.5" x14ac:dyDescent="0.35">
      <c r="A20" s="41" t="s">
        <v>71</v>
      </c>
      <c r="B20" s="64"/>
      <c r="C20" s="23"/>
      <c r="D20" s="125" t="s">
        <v>30</v>
      </c>
      <c r="E20" s="126"/>
      <c r="F20" s="72" t="s">
        <v>27</v>
      </c>
    </row>
    <row r="21" spans="1:6" x14ac:dyDescent="0.35">
      <c r="A21" s="41" t="s">
        <v>6</v>
      </c>
      <c r="B21" s="64"/>
      <c r="C21" s="23"/>
      <c r="D21" s="93" t="s">
        <v>43</v>
      </c>
      <c r="E21" s="94"/>
      <c r="F21" s="64"/>
    </row>
    <row r="22" spans="1:6" ht="15.5" customHeight="1" x14ac:dyDescent="0.35">
      <c r="A22" s="41" t="s">
        <v>4</v>
      </c>
      <c r="B22" s="64"/>
      <c r="C22" s="23"/>
      <c r="D22" s="93" t="s">
        <v>41</v>
      </c>
      <c r="E22" s="94"/>
      <c r="F22" s="64"/>
    </row>
    <row r="23" spans="1:6" x14ac:dyDescent="0.35">
      <c r="A23" s="40" t="s">
        <v>63</v>
      </c>
      <c r="B23" s="64"/>
      <c r="C23" s="23"/>
      <c r="D23" s="93" t="s">
        <v>42</v>
      </c>
      <c r="E23" s="94"/>
      <c r="F23" s="64"/>
    </row>
    <row r="24" spans="1:6" x14ac:dyDescent="0.35">
      <c r="A24" s="41" t="s">
        <v>1</v>
      </c>
      <c r="B24" s="64"/>
      <c r="C24" s="23"/>
      <c r="D24" s="93" t="s">
        <v>37</v>
      </c>
      <c r="E24" s="94"/>
      <c r="F24" s="64"/>
    </row>
    <row r="25" spans="1:6" x14ac:dyDescent="0.35">
      <c r="A25" s="41" t="s">
        <v>19</v>
      </c>
      <c r="B25" s="64"/>
      <c r="C25" s="23"/>
      <c r="D25" s="93" t="s">
        <v>38</v>
      </c>
      <c r="E25" s="94"/>
      <c r="F25" s="64"/>
    </row>
    <row r="26" spans="1:6" x14ac:dyDescent="0.35">
      <c r="A26" s="41" t="s">
        <v>8</v>
      </c>
      <c r="B26" s="64"/>
      <c r="C26" s="23"/>
      <c r="D26" s="93" t="s">
        <v>75</v>
      </c>
      <c r="E26" s="94"/>
      <c r="F26" s="64"/>
    </row>
    <row r="27" spans="1:6" x14ac:dyDescent="0.35">
      <c r="A27" s="41" t="s">
        <v>17</v>
      </c>
      <c r="B27" s="64"/>
      <c r="C27" s="23"/>
      <c r="D27" s="95" t="s">
        <v>66</v>
      </c>
      <c r="E27" s="96"/>
      <c r="F27" s="64"/>
    </row>
    <row r="28" spans="1:6" ht="14.5" customHeight="1" x14ac:dyDescent="0.35">
      <c r="A28" s="41" t="s">
        <v>18</v>
      </c>
      <c r="B28" s="64"/>
      <c r="C28" s="23"/>
      <c r="D28" s="93"/>
      <c r="E28" s="94"/>
      <c r="F28" s="64"/>
    </row>
    <row r="29" spans="1:6" ht="14.5" customHeight="1" x14ac:dyDescent="0.35">
      <c r="A29" s="81" t="s">
        <v>84</v>
      </c>
      <c r="B29" s="64"/>
      <c r="C29" s="23"/>
      <c r="D29" s="93"/>
      <c r="E29" s="94"/>
      <c r="F29" s="64"/>
    </row>
    <row r="30" spans="1:6" x14ac:dyDescent="0.35">
      <c r="A30" s="41" t="s">
        <v>83</v>
      </c>
      <c r="B30" s="64"/>
      <c r="C30" s="23"/>
      <c r="D30" s="93"/>
      <c r="E30" s="94"/>
      <c r="F30" s="64"/>
    </row>
    <row r="31" spans="1:6" ht="14.5" customHeight="1" x14ac:dyDescent="0.35">
      <c r="A31" s="41" t="s">
        <v>48</v>
      </c>
      <c r="B31" s="64"/>
      <c r="C31" s="23"/>
      <c r="D31" s="93"/>
      <c r="E31" s="94"/>
      <c r="F31" s="64"/>
    </row>
    <row r="32" spans="1:6" ht="14.5" customHeight="1" x14ac:dyDescent="0.35">
      <c r="A32" s="42" t="s">
        <v>46</v>
      </c>
      <c r="B32" s="64"/>
      <c r="C32" s="25"/>
      <c r="D32" s="93"/>
      <c r="E32" s="94"/>
      <c r="F32" s="64"/>
    </row>
    <row r="33" spans="1:9" s="3" customFormat="1" ht="14.5" customHeight="1" x14ac:dyDescent="0.35">
      <c r="A33" s="42"/>
      <c r="B33" s="64"/>
      <c r="C33" s="23"/>
      <c r="D33" s="93"/>
      <c r="E33" s="94"/>
      <c r="F33" s="64"/>
      <c r="G33" s="18"/>
      <c r="H33" s="17"/>
      <c r="I33" s="14"/>
    </row>
    <row r="34" spans="1:9" s="3" customFormat="1" ht="14.5" customHeight="1" x14ac:dyDescent="0.35">
      <c r="A34" s="42"/>
      <c r="B34" s="64"/>
      <c r="C34" s="23"/>
      <c r="D34" s="93"/>
      <c r="E34" s="94"/>
      <c r="F34" s="64"/>
      <c r="G34" s="18"/>
      <c r="H34" s="17"/>
      <c r="I34" s="14"/>
    </row>
    <row r="35" spans="1:9" s="3" customFormat="1" ht="14.5" customHeight="1" thickBot="1" x14ac:dyDescent="0.4">
      <c r="A35" s="42"/>
      <c r="B35" s="64"/>
      <c r="C35" s="23"/>
      <c r="D35" s="129" t="s">
        <v>55</v>
      </c>
      <c r="E35" s="130"/>
      <c r="F35" s="47">
        <f>SUM(F21:F31)</f>
        <v>0</v>
      </c>
      <c r="G35" s="18"/>
      <c r="H35" s="17"/>
      <c r="I35" s="14"/>
    </row>
    <row r="36" spans="1:9" ht="14.5" customHeight="1" thickBot="1" x14ac:dyDescent="0.4">
      <c r="A36" s="54" t="s">
        <v>5</v>
      </c>
      <c r="B36" s="64"/>
      <c r="C36" s="23"/>
    </row>
    <row r="37" spans="1:9" ht="22" customHeight="1" thickBot="1" x14ac:dyDescent="0.4">
      <c r="A37" s="53" t="s">
        <v>39</v>
      </c>
      <c r="B37" s="47">
        <f>SUM(B10:B36)*-1</f>
        <v>0</v>
      </c>
      <c r="C37" s="28"/>
      <c r="D37" s="138" t="s">
        <v>40</v>
      </c>
      <c r="E37" s="139"/>
      <c r="F37" s="59">
        <f>$F$18+$F$35</f>
        <v>0</v>
      </c>
    </row>
    <row r="38" spans="1:9" ht="8" customHeight="1" thickBot="1" x14ac:dyDescent="0.4">
      <c r="A38" s="43"/>
      <c r="B38" s="29"/>
      <c r="C38" s="30"/>
      <c r="D38" s="29"/>
      <c r="E38" s="29"/>
      <c r="F38" s="14"/>
    </row>
    <row r="39" spans="1:9" ht="22.5" customHeight="1" thickBot="1" x14ac:dyDescent="0.4">
      <c r="A39" s="60" t="s">
        <v>72</v>
      </c>
      <c r="B39" s="61">
        <f>$F$37+$B$37</f>
        <v>0</v>
      </c>
      <c r="C39" s="28"/>
    </row>
    <row r="40" spans="1:9" ht="9" customHeight="1" thickBot="1" x14ac:dyDescent="0.4">
      <c r="A40" s="44"/>
      <c r="B40" s="45"/>
      <c r="C40" s="46"/>
      <c r="D40" s="19"/>
      <c r="E40" s="19"/>
      <c r="F40" s="19"/>
    </row>
    <row r="41" spans="1:9" ht="15" customHeight="1" x14ac:dyDescent="0.35">
      <c r="A41" s="131" t="s">
        <v>80</v>
      </c>
      <c r="B41" s="135" t="s">
        <v>25</v>
      </c>
      <c r="C41" s="136"/>
      <c r="D41" s="136"/>
      <c r="E41" s="136"/>
      <c r="F41" s="137"/>
    </row>
    <row r="42" spans="1:9" ht="35" customHeight="1" x14ac:dyDescent="0.35">
      <c r="A42" s="132"/>
      <c r="B42" s="31" t="s">
        <v>76</v>
      </c>
      <c r="C42" s="31" t="s">
        <v>77</v>
      </c>
      <c r="D42" s="31" t="s">
        <v>78</v>
      </c>
      <c r="E42" s="70" t="s">
        <v>79</v>
      </c>
      <c r="F42" s="71" t="s">
        <v>68</v>
      </c>
    </row>
    <row r="43" spans="1:9" ht="14.5" customHeight="1" x14ac:dyDescent="0.35">
      <c r="A43" s="40" t="s">
        <v>20</v>
      </c>
      <c r="B43" s="48"/>
      <c r="C43" s="49"/>
      <c r="D43" s="73"/>
      <c r="E43" s="66">
        <f t="shared" ref="E43:E49" si="0">C43-D43</f>
        <v>0</v>
      </c>
      <c r="F43" s="69">
        <f>$B43*$E43</f>
        <v>0</v>
      </c>
    </row>
    <row r="44" spans="1:9" ht="14.5" customHeight="1" x14ac:dyDescent="0.35">
      <c r="A44" s="40" t="s">
        <v>26</v>
      </c>
      <c r="B44" s="48"/>
      <c r="C44" s="49"/>
      <c r="D44" s="73"/>
      <c r="E44" s="66">
        <f t="shared" si="0"/>
        <v>0</v>
      </c>
      <c r="F44" s="69">
        <f t="shared" ref="F44:F57" si="1">$B44*$E44</f>
        <v>0</v>
      </c>
    </row>
    <row r="45" spans="1:9" ht="14.5" customHeight="1" x14ac:dyDescent="0.35">
      <c r="A45" s="41" t="s">
        <v>9</v>
      </c>
      <c r="B45" s="48"/>
      <c r="C45" s="49"/>
      <c r="D45" s="73"/>
      <c r="E45" s="66">
        <f t="shared" si="0"/>
        <v>0</v>
      </c>
      <c r="F45" s="69">
        <f t="shared" si="1"/>
        <v>0</v>
      </c>
    </row>
    <row r="46" spans="1:9" ht="14.5" customHeight="1" x14ac:dyDescent="0.35">
      <c r="A46" s="41" t="s">
        <v>3</v>
      </c>
      <c r="B46" s="48"/>
      <c r="C46" s="49"/>
      <c r="D46" s="73"/>
      <c r="E46" s="66">
        <f t="shared" si="0"/>
        <v>0</v>
      </c>
      <c r="F46" s="69">
        <f t="shared" si="1"/>
        <v>0</v>
      </c>
    </row>
    <row r="47" spans="1:9" ht="14.5" customHeight="1" x14ac:dyDescent="0.35">
      <c r="A47" s="41" t="s">
        <v>4</v>
      </c>
      <c r="B47" s="48"/>
      <c r="C47" s="49"/>
      <c r="D47" s="116" t="s">
        <v>67</v>
      </c>
      <c r="E47" s="117"/>
      <c r="F47" s="69">
        <f>$B47*$C47</f>
        <v>0</v>
      </c>
    </row>
    <row r="48" spans="1:9" ht="14.5" customHeight="1" x14ac:dyDescent="0.35">
      <c r="A48" s="41" t="s">
        <v>73</v>
      </c>
      <c r="B48" s="48"/>
      <c r="C48" s="49"/>
      <c r="D48" s="73"/>
      <c r="E48" s="66">
        <f t="shared" si="0"/>
        <v>0</v>
      </c>
      <c r="F48" s="69">
        <f t="shared" si="1"/>
        <v>0</v>
      </c>
    </row>
    <row r="49" spans="1:13" ht="14.5" customHeight="1" x14ac:dyDescent="0.35">
      <c r="A49" s="41" t="s">
        <v>13</v>
      </c>
      <c r="B49" s="48"/>
      <c r="C49" s="49"/>
      <c r="D49" s="73"/>
      <c r="E49" s="66">
        <f t="shared" si="0"/>
        <v>0</v>
      </c>
      <c r="F49" s="69">
        <f t="shared" si="1"/>
        <v>0</v>
      </c>
    </row>
    <row r="50" spans="1:13" ht="14.5" customHeight="1" x14ac:dyDescent="0.35">
      <c r="A50" s="42" t="s">
        <v>14</v>
      </c>
      <c r="B50" s="48"/>
      <c r="C50" s="49"/>
      <c r="D50" s="73"/>
      <c r="E50" s="66">
        <f>C50-D50</f>
        <v>0</v>
      </c>
      <c r="F50" s="69">
        <f t="shared" si="1"/>
        <v>0</v>
      </c>
    </row>
    <row r="51" spans="1:13" s="5" customFormat="1" ht="14.5" customHeight="1" x14ac:dyDescent="0.35">
      <c r="A51" s="42" t="s">
        <v>65</v>
      </c>
      <c r="B51" s="48"/>
      <c r="C51" s="49"/>
      <c r="D51" s="73"/>
      <c r="E51" s="66">
        <f t="shared" ref="E51" si="2">C51-D51</f>
        <v>0</v>
      </c>
      <c r="F51" s="69">
        <f t="shared" si="1"/>
        <v>0</v>
      </c>
      <c r="G51" s="32"/>
      <c r="H51" s="32"/>
      <c r="I51" s="32"/>
    </row>
    <row r="52" spans="1:13" ht="14.5" customHeight="1" x14ac:dyDescent="0.35">
      <c r="A52" s="42"/>
      <c r="B52" s="48"/>
      <c r="C52" s="49"/>
      <c r="D52" s="73"/>
      <c r="E52" s="66">
        <f t="shared" ref="E52:E57" si="3">C52-D52</f>
        <v>0</v>
      </c>
      <c r="F52" s="69">
        <f t="shared" si="1"/>
        <v>0</v>
      </c>
    </row>
    <row r="53" spans="1:13" ht="14.5" customHeight="1" x14ac:dyDescent="0.35">
      <c r="A53" s="42"/>
      <c r="B53" s="48"/>
      <c r="C53" s="49"/>
      <c r="D53" s="73"/>
      <c r="E53" s="66">
        <f t="shared" si="3"/>
        <v>0</v>
      </c>
      <c r="F53" s="69">
        <f t="shared" si="1"/>
        <v>0</v>
      </c>
    </row>
    <row r="54" spans="1:13" ht="14.5" customHeight="1" x14ac:dyDescent="0.35">
      <c r="A54" s="42"/>
      <c r="B54" s="48"/>
      <c r="C54" s="49"/>
      <c r="D54" s="73"/>
      <c r="E54" s="66">
        <f t="shared" si="3"/>
        <v>0</v>
      </c>
      <c r="F54" s="69">
        <f t="shared" si="1"/>
        <v>0</v>
      </c>
    </row>
    <row r="55" spans="1:13" ht="14.5" customHeight="1" x14ac:dyDescent="0.35">
      <c r="A55" s="42"/>
      <c r="B55" s="48"/>
      <c r="C55" s="49"/>
      <c r="D55" s="73"/>
      <c r="E55" s="66">
        <f t="shared" si="3"/>
        <v>0</v>
      </c>
      <c r="F55" s="69">
        <f t="shared" si="1"/>
        <v>0</v>
      </c>
    </row>
    <row r="56" spans="1:13" ht="14.5" customHeight="1" x14ac:dyDescent="0.35">
      <c r="A56" s="42"/>
      <c r="B56" s="48"/>
      <c r="C56" s="49"/>
      <c r="D56" s="73"/>
      <c r="E56" s="66">
        <f t="shared" si="3"/>
        <v>0</v>
      </c>
      <c r="F56" s="69">
        <f t="shared" si="1"/>
        <v>0</v>
      </c>
    </row>
    <row r="57" spans="1:13" s="2" customFormat="1" ht="14.5" customHeight="1" x14ac:dyDescent="0.45">
      <c r="A57" s="42"/>
      <c r="B57" s="48"/>
      <c r="C57" s="49"/>
      <c r="D57" s="73"/>
      <c r="E57" s="66">
        <f t="shared" si="3"/>
        <v>0</v>
      </c>
      <c r="F57" s="69">
        <f t="shared" si="1"/>
        <v>0</v>
      </c>
      <c r="G57" s="19"/>
      <c r="H57" s="19"/>
      <c r="I57" s="19"/>
      <c r="J57"/>
      <c r="K57"/>
      <c r="L57"/>
      <c r="M57"/>
    </row>
    <row r="58" spans="1:13" ht="18.5" customHeight="1" thickBot="1" x14ac:dyDescent="0.4">
      <c r="A58" s="80" t="s">
        <v>56</v>
      </c>
      <c r="B58" s="68"/>
      <c r="C58" s="68">
        <f>$B$43*$C$43+$B$44*$C$44+$B$45*$C$45+$B$46*$C$46+$B$47*$C$47+$B$48*$C$48+$B$49*$C$49+$B$50*$C$50+$B$51*$C$51+$B$52*$C$52+$B$53*$C$53+$B$54*$C$54+$B$55*$C$55+$B$56*$C$56+$B$57*$C$57</f>
        <v>0</v>
      </c>
      <c r="D58" s="79">
        <f>($B$43*$D$43+$B$44*$D$44+$B$45*$D$45+$B$46*$D$46+$B$48*$D$48+$B$49*$D$49+$B$50*$D$50+$B$51*$D$51+$B$52*$D$52+$B$53*$D$53+$B$54*$D$54+$B$55*$D$55+$B$56*$D$56+$B$57*$D$57)*-1</f>
        <v>0</v>
      </c>
      <c r="E58" s="68"/>
      <c r="F58" s="67">
        <f>SUM(F43:F57)</f>
        <v>0</v>
      </c>
    </row>
    <row r="59" spans="1:13" s="3" customFormat="1" ht="22" customHeight="1" thickBot="1" x14ac:dyDescent="0.4">
      <c r="A59" s="15"/>
      <c r="B59" s="16"/>
      <c r="C59" s="17"/>
      <c r="D59" s="17"/>
      <c r="E59" s="17"/>
      <c r="F59" s="17"/>
      <c r="G59" s="18"/>
      <c r="H59" s="17"/>
      <c r="I59" s="14"/>
    </row>
    <row r="60" spans="1:13" s="3" customFormat="1" ht="22" customHeight="1" x14ac:dyDescent="0.35">
      <c r="A60" s="99" t="s">
        <v>69</v>
      </c>
      <c r="B60" s="100"/>
      <c r="C60" s="100"/>
      <c r="D60" s="100"/>
      <c r="E60" s="100"/>
      <c r="F60" s="101"/>
      <c r="G60" s="18"/>
      <c r="H60" s="17"/>
      <c r="I60" s="14"/>
    </row>
    <row r="61" spans="1:13" s="3" customFormat="1" ht="8.15" customHeight="1" thickBot="1" x14ac:dyDescent="0.4">
      <c r="A61" s="15"/>
      <c r="B61" s="16"/>
      <c r="C61" s="17"/>
      <c r="D61" s="17"/>
      <c r="E61" s="17"/>
      <c r="F61" s="17"/>
      <c r="G61" s="18"/>
      <c r="H61" s="17"/>
      <c r="I61" s="14"/>
    </row>
    <row r="62" spans="1:13" ht="25.5" customHeight="1" thickBot="1" x14ac:dyDescent="0.4">
      <c r="A62" s="105" t="s">
        <v>57</v>
      </c>
      <c r="B62" s="106"/>
      <c r="C62" s="107"/>
      <c r="D62" s="20" t="s">
        <v>31</v>
      </c>
      <c r="E62" s="20" t="s">
        <v>32</v>
      </c>
      <c r="F62" s="21" t="s">
        <v>44</v>
      </c>
    </row>
    <row r="63" spans="1:13" s="3" customFormat="1" ht="22" customHeight="1" x14ac:dyDescent="0.35">
      <c r="A63" s="108"/>
      <c r="B63" s="109"/>
      <c r="C63" s="110"/>
      <c r="D63" s="62">
        <f>$B$37+$D$58</f>
        <v>0</v>
      </c>
      <c r="E63" s="62">
        <f>$F$37+$C$58</f>
        <v>0</v>
      </c>
      <c r="F63" s="63">
        <f>$E$63+$D$63</f>
        <v>0</v>
      </c>
      <c r="G63" s="19"/>
      <c r="H63" s="19"/>
      <c r="I63" s="19"/>
      <c r="J63"/>
      <c r="K63"/>
      <c r="L63"/>
      <c r="M63"/>
    </row>
    <row r="64" spans="1:13" ht="35" customHeight="1" thickBot="1" x14ac:dyDescent="0.4">
      <c r="A64" s="113" t="s">
        <v>33</v>
      </c>
      <c r="B64" s="114"/>
      <c r="C64" s="115"/>
      <c r="D64" s="102" t="str">
        <f>IFERROR($F$63/$F$5,"")</f>
        <v/>
      </c>
      <c r="E64" s="103"/>
      <c r="F64" s="104"/>
      <c r="I64" s="33"/>
    </row>
    <row r="65" spans="1:17" s="8" customFormat="1" ht="8.15" customHeight="1" thickBot="1" x14ac:dyDescent="0.55000000000000004">
      <c r="A65" s="51"/>
      <c r="B65" s="7"/>
      <c r="C65" s="7"/>
      <c r="D65" s="7"/>
      <c r="E65" s="7"/>
      <c r="F65" s="7"/>
      <c r="G65" s="34"/>
      <c r="H65" s="35"/>
      <c r="I65" s="36"/>
      <c r="J65" s="6"/>
      <c r="K65" s="6"/>
      <c r="L65" s="6"/>
      <c r="M65" s="6"/>
      <c r="N65" s="6"/>
      <c r="O65" s="6"/>
      <c r="P65" s="6"/>
      <c r="Q65" s="6"/>
    </row>
    <row r="66" spans="1:17" ht="26.5" customHeight="1" x14ac:dyDescent="0.35">
      <c r="A66" s="22" t="s">
        <v>28</v>
      </c>
      <c r="B66" s="118" t="s">
        <v>29</v>
      </c>
      <c r="C66" s="119"/>
      <c r="D66" s="119"/>
      <c r="E66" s="119"/>
      <c r="F66" s="120"/>
      <c r="G66" s="37"/>
      <c r="H66" s="38"/>
    </row>
    <row r="67" spans="1:17" ht="30.5" customHeight="1" x14ac:dyDescent="0.35">
      <c r="A67" s="88" t="s">
        <v>81</v>
      </c>
      <c r="B67" s="86">
        <v>10</v>
      </c>
      <c r="C67" s="86">
        <v>15</v>
      </c>
      <c r="D67" s="86">
        <v>20</v>
      </c>
      <c r="E67" s="86">
        <v>25</v>
      </c>
      <c r="F67" s="87" t="str">
        <f>IFERROR(IF($F$4/$F$5&gt;=$F$7,$F$7,"30"),"")</f>
        <v/>
      </c>
      <c r="H67" s="26"/>
    </row>
    <row r="68" spans="1:17" ht="15" customHeight="1" x14ac:dyDescent="0.35">
      <c r="A68" s="84">
        <v>0.2</v>
      </c>
      <c r="B68" s="50" t="str">
        <f>IF(ISBLANK($F$5),"",$D$63+B$67*$F$10*$F$5+$A68*($F$35+$C$58+$F$16+$F$17))</f>
        <v/>
      </c>
      <c r="C68" s="50" t="str">
        <f t="shared" ref="C68:E72" si="4">IF(ISBLANK($F$5),"",$D$63+C$67*$F$10*$F$5+$A68*($F$35+$C$58+$F$16+$F$17))</f>
        <v/>
      </c>
      <c r="D68" s="50" t="str">
        <f t="shared" si="4"/>
        <v/>
      </c>
      <c r="E68" s="50" t="str">
        <f t="shared" si="4"/>
        <v/>
      </c>
      <c r="F68" s="82" t="str">
        <f>IFERROR($D$63+F$67*$F$10*$F$5+$A68*($F$35+$C$58+$F$16+$F$17),"")</f>
        <v/>
      </c>
      <c r="H68" s="26"/>
    </row>
    <row r="69" spans="1:17" ht="15" customHeight="1" x14ac:dyDescent="0.35">
      <c r="A69" s="84">
        <v>0.4</v>
      </c>
      <c r="B69" s="50" t="str">
        <f t="shared" ref="B69:B72" si="5">IF(ISBLANK($F$5),"",$D$63+B$67*$F$10*$F$5+$A69*($F$35+$C$58+$F$16+$F$17))</f>
        <v/>
      </c>
      <c r="C69" s="50" t="str">
        <f t="shared" si="4"/>
        <v/>
      </c>
      <c r="D69" s="50" t="str">
        <f t="shared" si="4"/>
        <v/>
      </c>
      <c r="E69" s="50" t="str">
        <f t="shared" si="4"/>
        <v/>
      </c>
      <c r="F69" s="82" t="str">
        <f>IFERROR($D$63+F$67*$F$10*$F$5+$A69*($F$35+$C$58+$F$16+$F$17),"")</f>
        <v/>
      </c>
      <c r="H69" s="26"/>
    </row>
    <row r="70" spans="1:17" ht="15" customHeight="1" x14ac:dyDescent="0.35">
      <c r="A70" s="84">
        <v>0.6</v>
      </c>
      <c r="B70" s="50" t="str">
        <f t="shared" si="5"/>
        <v/>
      </c>
      <c r="C70" s="50" t="str">
        <f t="shared" si="4"/>
        <v/>
      </c>
      <c r="D70" s="50" t="str">
        <f t="shared" si="4"/>
        <v/>
      </c>
      <c r="E70" s="50" t="str">
        <f t="shared" si="4"/>
        <v/>
      </c>
      <c r="F70" s="82" t="str">
        <f>IFERROR($D$63+F$67*$F$10*$F$5+$A70*($F$35+$C$58+$F$16+$F$17),"")</f>
        <v/>
      </c>
      <c r="H70" s="26"/>
    </row>
    <row r="71" spans="1:17" ht="15" customHeight="1" x14ac:dyDescent="0.35">
      <c r="A71" s="84">
        <v>0.8</v>
      </c>
      <c r="B71" s="50" t="str">
        <f t="shared" si="5"/>
        <v/>
      </c>
      <c r="C71" s="50" t="str">
        <f t="shared" si="4"/>
        <v/>
      </c>
      <c r="D71" s="50" t="str">
        <f t="shared" si="4"/>
        <v/>
      </c>
      <c r="E71" s="50" t="str">
        <f t="shared" si="4"/>
        <v/>
      </c>
      <c r="F71" s="82" t="str">
        <f>IFERROR($D$63+F$67*$F$10*$F$5+$A71*($F$35+$C$58+$F$16+$F$17),"")</f>
        <v/>
      </c>
      <c r="H71" s="14"/>
      <c r="I71" s="39"/>
      <c r="J71" s="4"/>
      <c r="K71" s="4"/>
      <c r="L71" s="4"/>
      <c r="M71" s="4"/>
      <c r="N71" s="4"/>
      <c r="O71" s="4"/>
      <c r="P71" s="4"/>
      <c r="Q71" s="4"/>
    </row>
    <row r="72" spans="1:17" ht="15" customHeight="1" thickBot="1" x14ac:dyDescent="0.4">
      <c r="A72" s="85">
        <v>1</v>
      </c>
      <c r="B72" s="50" t="str">
        <f t="shared" si="5"/>
        <v/>
      </c>
      <c r="C72" s="50" t="str">
        <f t="shared" si="4"/>
        <v/>
      </c>
      <c r="D72" s="50" t="str">
        <f t="shared" si="4"/>
        <v/>
      </c>
      <c r="E72" s="50" t="str">
        <f t="shared" si="4"/>
        <v/>
      </c>
      <c r="F72" s="83" t="str">
        <f>IFERROR($D$63+F$67*$F$10*$F$5+$A72*($F$35+$C$58+$F$16+$F$17),"")</f>
        <v/>
      </c>
      <c r="H72" s="14"/>
    </row>
    <row r="73" spans="1:17" ht="21.5" customHeight="1" x14ac:dyDescent="0.35">
      <c r="A73" s="92" t="s">
        <v>82</v>
      </c>
      <c r="B73" s="92"/>
      <c r="C73" s="92"/>
      <c r="D73" s="92"/>
      <c r="E73" s="92"/>
      <c r="F73" s="92"/>
    </row>
  </sheetData>
  <sheetProtection sheet="1" selectLockedCells="1"/>
  <mergeCells count="39">
    <mergeCell ref="B66:F66"/>
    <mergeCell ref="A1:D1"/>
    <mergeCell ref="E1:F1"/>
    <mergeCell ref="A2:F2"/>
    <mergeCell ref="D20:E20"/>
    <mergeCell ref="A7:E7"/>
    <mergeCell ref="D18:E18"/>
    <mergeCell ref="A41:A42"/>
    <mergeCell ref="A6:E6"/>
    <mergeCell ref="A5:E5"/>
    <mergeCell ref="A4:E4"/>
    <mergeCell ref="B41:F41"/>
    <mergeCell ref="D31:E31"/>
    <mergeCell ref="D35:E35"/>
    <mergeCell ref="D14:E14"/>
    <mergeCell ref="D37:E37"/>
    <mergeCell ref="D15:E15"/>
    <mergeCell ref="D16:E16"/>
    <mergeCell ref="A64:C64"/>
    <mergeCell ref="D32:E32"/>
    <mergeCell ref="D33:E33"/>
    <mergeCell ref="D34:E34"/>
    <mergeCell ref="D47:E47"/>
    <mergeCell ref="A3:F3"/>
    <mergeCell ref="A73:F73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17:E17"/>
    <mergeCell ref="A60:F60"/>
    <mergeCell ref="D64:F64"/>
    <mergeCell ref="A62:C63"/>
  </mergeCells>
  <phoneticPr fontId="15" type="noConversion"/>
  <conditionalFormatting sqref="B68:F72">
    <cfRule type="expression" dxfId="0" priority="1">
      <formula>AND(IF(B68&lt;&gt;"",1,0),B68&gt;0)</formula>
    </cfRule>
  </conditionalFormatting>
  <hyperlinks>
    <hyperlink ref="A29" r:id="rId1" tooltip="https://www.akm.at" display="AKM (https://www.akm.at)" xr:uid="{9E684179-C9D7-4ABE-8A29-A63F726BE2F0}"/>
    <hyperlink ref="A2:F2" r:id="rId2" display="Falls beim Ausfüllen Fragen aufkommen, findest du hier eine Anleitung" xr:uid="{75426A35-3DBE-49E9-A8DB-0F141B8F9709}"/>
  </hyperlinks>
  <printOptions horizontalCentered="1"/>
  <pageMargins left="0.51181102362204722" right="0.51181102362204722" top="1.1811023622047245" bottom="0.59055118110236227" header="0.51181102362204722" footer="0.31496062992125984"/>
  <pageSetup paperSize="9" scale="80" fitToHeight="0" orientation="landscape" horizontalDpi="360" verticalDpi="360" r:id="rId3"/>
  <headerFooter>
    <oddHeader>&amp;L&amp;"-,Fett"&amp;14&amp;KEC7524Ball-Checker - Kalkulations-Tool&amp;R&amp;G</oddHeader>
    <oddFooter>&amp;L© Ball-Checker e.U. 2020&amp;RSeite &amp;P von &amp;N</oddFooter>
  </headerFooter>
  <rowBreaks count="1" manualBreakCount="1">
    <brk id="40" max="5" man="1"/>
  </rowBreaks>
  <ignoredErrors>
    <ignoredError sqref="F47" formula="1"/>
  </ignoredErrors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Kalkulationshilfe</vt:lpstr>
      <vt:lpstr>Kalkulationshilfe!Druckbereich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2019-10-12T03:47:50Z</dcterms:created>
  <dcterms:modified xsi:type="dcterms:W3CDTF">2020-04-08T12:34:07Z</dcterms:modified>
</cp:coreProperties>
</file>